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паллетовка" sheetId="1" r:id="rId1"/>
  </sheets>
  <definedNames>
    <definedName name="_xlnm.Print_Area" localSheetId="0">'паллетовка'!$A$1:$C$44</definedName>
  </definedNames>
  <calcPr fullCalcOnLoad="1" refMode="R1C1"/>
</workbook>
</file>

<file path=xl/sharedStrings.xml><?xml version="1.0" encoding="utf-8"?>
<sst xmlns="http://schemas.openxmlformats.org/spreadsheetml/2006/main" count="48" uniqueCount="48">
  <si>
    <t>Паллетовка погонажных изделий</t>
  </si>
  <si>
    <t>Вид погонажного изделия</t>
  </si>
  <si>
    <t>Ед.изм.</t>
  </si>
  <si>
    <t>шт.</t>
  </si>
  <si>
    <t>компл.</t>
  </si>
  <si>
    <t>48/80</t>
  </si>
  <si>
    <t>Начальник ПТО:</t>
  </si>
  <si>
    <t>И.В.Бочковская</t>
  </si>
  <si>
    <r>
      <t>Дверная коробка ДкПр9,МД1,ОД3,КОР7,КД-5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(6шт./2,5шт.)</t>
    </r>
  </si>
  <si>
    <r>
      <t>Дверная коробка К 21-13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(3 шт. в стрейч-пленке)</t>
    </r>
  </si>
  <si>
    <r>
      <t>Дверная коробка МД-1(01),МД26(01), КД5, ДкПрД7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(6шт.)</t>
    </r>
  </si>
  <si>
    <r>
      <t>Дверная коробка КОР80</t>
    </r>
    <r>
      <rPr>
        <sz val="16"/>
        <rFont val="Times New Roman"/>
        <family val="1"/>
      </rPr>
      <t xml:space="preserve"> (6 шт. в стрейч-пленке)</t>
    </r>
  </si>
  <si>
    <r>
      <t>Дверная коробка ДкПрД80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без укутки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(3 шт. в стрейч-пленке)</t>
    </r>
  </si>
  <si>
    <r>
      <t>Дверная коробка ДкПрД17 "Квадро"</t>
    </r>
    <r>
      <rPr>
        <sz val="18"/>
        <rFont val="Times New Roman"/>
        <family val="1"/>
      </rPr>
      <t xml:space="preserve"> </t>
    </r>
    <r>
      <rPr>
        <sz val="14"/>
        <rFont val="Times New Roman"/>
        <family val="1"/>
      </rPr>
      <t>(по 2,5 или 3 шт. в коробе)</t>
    </r>
  </si>
  <si>
    <r>
      <t>Дверная коробка ДкПрД17 "Квадро"</t>
    </r>
    <r>
      <rPr>
        <sz val="16"/>
        <rFont val="Times New Roman"/>
        <family val="1"/>
      </rPr>
      <t xml:space="preserve"> (без укутки)</t>
    </r>
  </si>
  <si>
    <r>
      <t>Дверная коробка КОР 90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(по 4 шт. в стрейч-пленке)</t>
    </r>
  </si>
  <si>
    <r>
      <t>Дверная коробка КОР 100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(по 4 шт. в стрейч-пленке)</t>
    </r>
  </si>
  <si>
    <r>
      <t>Дверная коробка КС 80/35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(по 6 шт.-низ/по 12 шт. - верх)</t>
    </r>
  </si>
  <si>
    <r>
      <t>Наличник М870/10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(10шт./5 шт. в стрейч-пленке)</t>
    </r>
  </si>
  <si>
    <r>
      <t>Наличник М868/15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(10 шт. в стрейч-пленке)</t>
    </r>
  </si>
  <si>
    <r>
      <t>Наличник М870/8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(10 шт. в стрейч-пленке)</t>
    </r>
  </si>
  <si>
    <r>
      <t>Наличник М70/10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(10 шт. в стрейч-пленке)</t>
    </r>
  </si>
  <si>
    <r>
      <t>Наличник М70/10 "Квадро"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(по 5 шт. в коробе)</t>
    </r>
  </si>
  <si>
    <r>
      <t>Наличник М70/10 "Квадро"</t>
    </r>
    <r>
      <rPr>
        <sz val="14"/>
        <rFont val="Times New Roman"/>
        <family val="1"/>
      </rPr>
      <t xml:space="preserve"> </t>
    </r>
    <r>
      <rPr>
        <sz val="16"/>
        <rFont val="Times New Roman"/>
        <family val="1"/>
      </rPr>
      <t>(по 6 шт. в стрейч-пленке)</t>
    </r>
  </si>
  <si>
    <r>
      <t>Наличник М58/10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(10шт./5шт. в стрейч-пленке)</t>
    </r>
  </si>
  <si>
    <r>
      <t>Наличник М58/8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(10 шт. в стрейч-пленке)</t>
    </r>
  </si>
  <si>
    <r>
      <t>Наличник М42/10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(10 шт. в стрейч пленке)</t>
    </r>
  </si>
  <si>
    <r>
      <t>Наличник фигурный М4Ф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(10шт. в стрейч-пленке)</t>
    </r>
  </si>
  <si>
    <r>
      <t>Добор М100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(5 шт. в стрейч-пленке)</t>
    </r>
  </si>
  <si>
    <r>
      <t xml:space="preserve">Добор М120 </t>
    </r>
    <r>
      <rPr>
        <sz val="16"/>
        <rFont val="Times New Roman"/>
        <family val="1"/>
      </rPr>
      <t>(5 шт. в стрейч-пленке)</t>
    </r>
  </si>
  <si>
    <r>
      <t>Добор М150, "Квадро"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(5 шт. в стрейч-пленке)</t>
    </r>
  </si>
  <si>
    <r>
      <t>Добор М200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(5 шт. в стрейч-пленке)</t>
    </r>
  </si>
  <si>
    <r>
      <t>Штапик  Ш1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(20 шт. в стрейч-пленке)</t>
    </r>
  </si>
  <si>
    <r>
      <t>Накладка ПМ8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(50 шт. в стрейч-пленке)</t>
    </r>
  </si>
  <si>
    <r>
      <t>Накладка Н32/2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(40 шт. в стрейч-пленке)</t>
    </r>
  </si>
  <si>
    <r>
      <t>Накладка Н33/2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(30 шт. в стрейч пленке)</t>
    </r>
  </si>
  <si>
    <r>
      <t>Накладка НМ1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(2 шт. в стрейч-пленке)</t>
    </r>
  </si>
  <si>
    <r>
      <t xml:space="preserve">Брусок для продажи </t>
    </r>
    <r>
      <rPr>
        <sz val="18"/>
        <rFont val="Times New Roman"/>
        <family val="1"/>
      </rPr>
      <t>28*30*2100</t>
    </r>
  </si>
  <si>
    <r>
      <t xml:space="preserve">Брусок для продажи </t>
    </r>
    <r>
      <rPr>
        <sz val="18"/>
        <rFont val="Times New Roman"/>
        <family val="1"/>
      </rPr>
      <t>30*33*2100</t>
    </r>
  </si>
  <si>
    <r>
      <t xml:space="preserve">Опиловка </t>
    </r>
    <r>
      <rPr>
        <sz val="18"/>
        <rFont val="Times New Roman"/>
        <family val="1"/>
      </rPr>
      <t>1830*285*10</t>
    </r>
  </si>
  <si>
    <r>
      <t>Дверная коробка ДкПрД80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(2,5 шт. в стрейч-пленке)</t>
    </r>
  </si>
  <si>
    <r>
      <t>Дверная коробка ДкПрД17 "Квадро"</t>
    </r>
    <r>
      <rPr>
        <sz val="16"/>
        <rFont val="Times New Roman"/>
        <family val="1"/>
      </rPr>
      <t xml:space="preserve"> (по 6 шт. в стрейч-пленке)</t>
    </r>
  </si>
  <si>
    <r>
      <t>ДкПр9,МД1,ОД3,КОР7</t>
    </r>
    <r>
      <rPr>
        <b/>
        <sz val="11"/>
        <rFont val="Times New Roman"/>
        <family val="1"/>
      </rPr>
      <t xml:space="preserve"> </t>
    </r>
    <r>
      <rPr>
        <sz val="14"/>
        <rFont val="Times New Roman"/>
        <family val="1"/>
      </rPr>
      <t>(врезка) L1200,1400</t>
    </r>
    <r>
      <rPr>
        <b/>
        <sz val="14"/>
        <rFont val="Times New Roman"/>
        <family val="1"/>
      </rPr>
      <t xml:space="preserve">
стойка с петлями, стойка с отв.планкой под замок, верхняя планка </t>
    </r>
  </si>
  <si>
    <r>
      <t>ДкПр9,МД1,ОД3,КОР7</t>
    </r>
    <r>
      <rPr>
        <b/>
        <sz val="12"/>
        <rFont val="Times New Roman"/>
        <family val="1"/>
      </rPr>
      <t xml:space="preserve"> </t>
    </r>
    <r>
      <rPr>
        <sz val="14"/>
        <rFont val="Times New Roman"/>
        <family val="1"/>
      </rPr>
      <t>(врезка) L600,700,800,900,1050</t>
    </r>
    <r>
      <rPr>
        <b/>
        <sz val="11"/>
        <rFont val="Times New Roman"/>
        <family val="1"/>
      </rPr>
      <t xml:space="preserve">
</t>
    </r>
    <r>
      <rPr>
        <b/>
        <sz val="14"/>
        <rFont val="Times New Roman"/>
        <family val="1"/>
      </rPr>
      <t>стойка с петлями, стойка с отв.планкой под замок, верхняя планка</t>
    </r>
  </si>
  <si>
    <r>
      <t>КОР80</t>
    </r>
    <r>
      <rPr>
        <sz val="18"/>
        <rFont val="Times New Roman"/>
        <family val="1"/>
      </rPr>
      <t xml:space="preserve"> </t>
    </r>
    <r>
      <rPr>
        <sz val="14"/>
        <rFont val="Times New Roman"/>
        <family val="1"/>
      </rPr>
      <t xml:space="preserve">(врезка) L600,700,800,900,1050
</t>
    </r>
    <r>
      <rPr>
        <b/>
        <sz val="14"/>
        <rFont val="Times New Roman"/>
        <family val="1"/>
      </rPr>
      <t>стойка с петлями, стойка с отв.планкой под замок, верхняя планка</t>
    </r>
    <r>
      <rPr>
        <b/>
        <sz val="11"/>
        <rFont val="Times New Roman"/>
        <family val="1"/>
      </rPr>
      <t xml:space="preserve">              </t>
    </r>
  </si>
  <si>
    <r>
      <t>КОР80</t>
    </r>
    <r>
      <rPr>
        <sz val="18"/>
        <rFont val="Times New Roman"/>
        <family val="1"/>
      </rPr>
      <t xml:space="preserve"> </t>
    </r>
    <r>
      <rPr>
        <sz val="14"/>
        <rFont val="Times New Roman"/>
        <family val="1"/>
      </rPr>
      <t>(врезка) L1100</t>
    </r>
    <r>
      <rPr>
        <b/>
        <sz val="14"/>
        <rFont val="Times New Roman"/>
        <family val="1"/>
      </rPr>
      <t xml:space="preserve">
стойка с петлями, стойка с отв.планкой под замок, верхняя планка  </t>
    </r>
    <r>
      <rPr>
        <b/>
        <sz val="11"/>
        <rFont val="Times New Roman"/>
        <family val="1"/>
      </rPr>
      <t xml:space="preserve">                    </t>
    </r>
  </si>
  <si>
    <r>
      <t>КДЧ(У)</t>
    </r>
    <r>
      <rPr>
        <sz val="18"/>
        <rFont val="Times New Roman"/>
        <family val="1"/>
      </rPr>
      <t xml:space="preserve"> </t>
    </r>
    <r>
      <rPr>
        <sz val="14"/>
        <rFont val="Times New Roman"/>
        <family val="1"/>
      </rPr>
      <t xml:space="preserve">(врезка) L640,740,840,940
</t>
    </r>
    <r>
      <rPr>
        <b/>
        <sz val="14"/>
        <rFont val="Times New Roman"/>
        <family val="1"/>
      </rPr>
      <t xml:space="preserve">стойка с петлями, стойка с отв.планкой под замок, верхняя планка   </t>
    </r>
    <r>
      <rPr>
        <b/>
        <sz val="11"/>
        <rFont val="Times New Roman"/>
        <family val="1"/>
      </rPr>
      <t xml:space="preserve">        </t>
    </r>
  </si>
  <si>
    <r>
      <t>КДЧ(У)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(врезка) L1080,1180,1280
</t>
    </r>
    <r>
      <rPr>
        <b/>
        <sz val="14"/>
        <rFont val="Times New Roman"/>
        <family val="1"/>
      </rPr>
      <t xml:space="preserve">стойка с петлями, стойка с отв.планкой под замок, верхняя планка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</si>
</sst>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14">
    <font>
      <sz val="10"/>
      <name val="Arial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180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2" borderId="7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tabSelected="1" zoomScale="75" zoomScaleNormal="75" workbookViewId="0" topLeftCell="A1">
      <selection activeCell="B41" sqref="B41"/>
    </sheetView>
  </sheetViews>
  <sheetFormatPr defaultColWidth="9.140625" defaultRowHeight="12.75"/>
  <cols>
    <col min="1" max="1" width="96.140625" style="2" customWidth="1"/>
    <col min="2" max="2" width="12.28125" style="2" customWidth="1"/>
    <col min="3" max="3" width="11.57421875" style="2" customWidth="1"/>
    <col min="4" max="6" width="9.140625" style="2" customWidth="1"/>
    <col min="7" max="7" width="0" style="2" hidden="1" customWidth="1"/>
    <col min="8" max="16384" width="9.140625" style="2" customWidth="1"/>
  </cols>
  <sheetData>
    <row r="1" spans="1:4" ht="26.25" thickBot="1">
      <c r="A1" s="40" t="s">
        <v>0</v>
      </c>
      <c r="B1" s="40"/>
      <c r="C1" s="40"/>
      <c r="D1" s="1"/>
    </row>
    <row r="2" spans="1:3" ht="30" customHeight="1" thickBot="1">
      <c r="A2" s="38" t="s">
        <v>1</v>
      </c>
      <c r="B2" s="36" t="s">
        <v>2</v>
      </c>
      <c r="C2" s="37"/>
    </row>
    <row r="3" spans="1:3" ht="30" customHeight="1" thickBot="1">
      <c r="A3" s="39"/>
      <c r="B3" s="3" t="s">
        <v>3</v>
      </c>
      <c r="C3" s="4" t="s">
        <v>4</v>
      </c>
    </row>
    <row r="4" spans="1:11" ht="26.25">
      <c r="A4" s="30" t="s">
        <v>8</v>
      </c>
      <c r="B4" s="5">
        <v>324</v>
      </c>
      <c r="C4" s="6">
        <v>144</v>
      </c>
      <c r="G4" s="7">
        <f>2.1*0.028*0.01+2.1*0.07*0.018*800</f>
        <v>2.1173880000000005</v>
      </c>
      <c r="K4" s="8"/>
    </row>
    <row r="5" spans="1:11" ht="26.25">
      <c r="A5" s="31" t="s">
        <v>9</v>
      </c>
      <c r="B5" s="9"/>
      <c r="C5" s="10">
        <v>99</v>
      </c>
      <c r="G5" s="7"/>
      <c r="K5" s="8"/>
    </row>
    <row r="6" spans="1:11" ht="26.25">
      <c r="A6" s="32" t="s">
        <v>10</v>
      </c>
      <c r="B6" s="11">
        <v>324</v>
      </c>
      <c r="C6" s="6"/>
      <c r="G6" s="7"/>
      <c r="K6" s="8"/>
    </row>
    <row r="7" spans="1:11" ht="26.25">
      <c r="A7" s="33" t="s">
        <v>11</v>
      </c>
      <c r="B7" s="12">
        <v>288</v>
      </c>
      <c r="C7" s="13"/>
      <c r="G7" s="7"/>
      <c r="K7" s="8"/>
    </row>
    <row r="8" spans="1:11" s="17" customFormat="1" ht="26.25">
      <c r="A8" s="14" t="s">
        <v>12</v>
      </c>
      <c r="B8" s="15">
        <v>168</v>
      </c>
      <c r="C8" s="16"/>
      <c r="G8" s="18"/>
      <c r="K8" s="19"/>
    </row>
    <row r="9" spans="1:11" s="17" customFormat="1" ht="26.25">
      <c r="A9" s="20" t="s">
        <v>40</v>
      </c>
      <c r="B9" s="12"/>
      <c r="C9" s="13">
        <v>60</v>
      </c>
      <c r="G9" s="18"/>
      <c r="K9" s="19"/>
    </row>
    <row r="10" spans="1:11" ht="26.25">
      <c r="A10" s="32" t="s">
        <v>13</v>
      </c>
      <c r="B10" s="15"/>
      <c r="C10" s="16">
        <v>80</v>
      </c>
      <c r="G10" s="7">
        <f>2.1*0.032*0.01+2.1*0.074*0.02*800</f>
        <v>2.487072</v>
      </c>
      <c r="K10" s="8"/>
    </row>
    <row r="11" spans="1:11" ht="26.25">
      <c r="A11" s="33" t="s">
        <v>41</v>
      </c>
      <c r="B11" s="12">
        <v>270</v>
      </c>
      <c r="C11" s="13"/>
      <c r="G11" s="7"/>
      <c r="K11" s="8"/>
    </row>
    <row r="12" spans="1:11" ht="26.25">
      <c r="A12" s="32" t="s">
        <v>14</v>
      </c>
      <c r="B12" s="15">
        <v>242</v>
      </c>
      <c r="C12" s="16"/>
      <c r="G12" s="7"/>
      <c r="K12" s="8"/>
    </row>
    <row r="13" spans="1:11" ht="26.25">
      <c r="A13" s="33" t="s">
        <v>15</v>
      </c>
      <c r="B13" s="12">
        <f>42*4</f>
        <v>168</v>
      </c>
      <c r="C13" s="13"/>
      <c r="G13" s="7"/>
      <c r="K13" s="8"/>
    </row>
    <row r="14" spans="1:11" ht="26.25">
      <c r="A14" s="32" t="s">
        <v>16</v>
      </c>
      <c r="B14" s="15">
        <f>42*4</f>
        <v>168</v>
      </c>
      <c r="C14" s="16"/>
      <c r="G14" s="7"/>
      <c r="K14" s="8"/>
    </row>
    <row r="15" spans="1:11" ht="26.25">
      <c r="A15" s="33" t="s">
        <v>17</v>
      </c>
      <c r="B15" s="21" t="s">
        <v>5</v>
      </c>
      <c r="C15" s="13"/>
      <c r="G15" s="7"/>
      <c r="K15" s="8"/>
    </row>
    <row r="16" spans="1:11" s="17" customFormat="1" ht="39" customHeight="1">
      <c r="A16" s="14" t="s">
        <v>43</v>
      </c>
      <c r="B16" s="15"/>
      <c r="C16" s="16">
        <v>98</v>
      </c>
      <c r="G16" s="18"/>
      <c r="K16" s="19"/>
    </row>
    <row r="17" spans="1:11" s="17" customFormat="1" ht="41.25">
      <c r="A17" s="20" t="s">
        <v>42</v>
      </c>
      <c r="B17" s="12"/>
      <c r="C17" s="13">
        <v>77</v>
      </c>
      <c r="G17" s="18"/>
      <c r="K17" s="19"/>
    </row>
    <row r="18" spans="1:11" s="17" customFormat="1" ht="42">
      <c r="A18" s="14" t="s">
        <v>44</v>
      </c>
      <c r="B18" s="15"/>
      <c r="C18" s="16">
        <v>84</v>
      </c>
      <c r="G18" s="18"/>
      <c r="K18" s="19"/>
    </row>
    <row r="19" spans="1:11" s="17" customFormat="1" ht="39" customHeight="1">
      <c r="A19" s="20" t="s">
        <v>45</v>
      </c>
      <c r="B19" s="12"/>
      <c r="C19" s="13">
        <v>66</v>
      </c>
      <c r="G19" s="18"/>
      <c r="K19" s="19"/>
    </row>
    <row r="20" spans="1:11" s="17" customFormat="1" ht="39" customHeight="1">
      <c r="A20" s="14" t="s">
        <v>46</v>
      </c>
      <c r="B20" s="15"/>
      <c r="C20" s="16">
        <v>60</v>
      </c>
      <c r="G20" s="18"/>
      <c r="K20" s="19"/>
    </row>
    <row r="21" spans="1:11" s="17" customFormat="1" ht="39" customHeight="1">
      <c r="A21" s="20" t="s">
        <v>47</v>
      </c>
      <c r="B21" s="12"/>
      <c r="C21" s="22">
        <v>48</v>
      </c>
      <c r="G21" s="18"/>
      <c r="K21" s="19"/>
    </row>
    <row r="22" spans="1:11" ht="26.25">
      <c r="A22" s="32" t="s">
        <v>18</v>
      </c>
      <c r="B22" s="15">
        <v>720</v>
      </c>
      <c r="C22" s="16">
        <v>144</v>
      </c>
      <c r="G22" s="7">
        <f>2.15*0.000512*800</f>
        <v>0.8806399999999999</v>
      </c>
      <c r="K22" s="8"/>
    </row>
    <row r="23" spans="1:11" ht="26.25">
      <c r="A23" s="33" t="s">
        <v>19</v>
      </c>
      <c r="B23" s="12">
        <v>480</v>
      </c>
      <c r="C23" s="13"/>
      <c r="G23" s="7"/>
      <c r="K23" s="8"/>
    </row>
    <row r="24" spans="1:11" ht="26.25">
      <c r="A24" s="32" t="s">
        <v>20</v>
      </c>
      <c r="B24" s="15">
        <v>840</v>
      </c>
      <c r="C24" s="16"/>
      <c r="G24" s="7"/>
      <c r="K24" s="8"/>
    </row>
    <row r="25" spans="1:11" ht="26.25">
      <c r="A25" s="33" t="s">
        <v>21</v>
      </c>
      <c r="B25" s="12">
        <v>720</v>
      </c>
      <c r="C25" s="13"/>
      <c r="G25" s="7">
        <f>2.15*0.07*0.01*800</f>
        <v>1.204</v>
      </c>
      <c r="K25" s="8"/>
    </row>
    <row r="26" spans="1:11" ht="26.25">
      <c r="A26" s="32" t="s">
        <v>22</v>
      </c>
      <c r="B26" s="15">
        <v>500</v>
      </c>
      <c r="C26" s="16">
        <v>100</v>
      </c>
      <c r="G26" s="7"/>
      <c r="K26" s="8"/>
    </row>
    <row r="27" spans="1:11" ht="26.25">
      <c r="A27" s="33" t="s">
        <v>23</v>
      </c>
      <c r="B27" s="12"/>
      <c r="C27" s="13">
        <v>120</v>
      </c>
      <c r="G27" s="7"/>
      <c r="K27" s="8"/>
    </row>
    <row r="28" spans="1:11" ht="26.25">
      <c r="A28" s="32" t="s">
        <v>24</v>
      </c>
      <c r="B28" s="15">
        <v>840</v>
      </c>
      <c r="C28" s="16">
        <v>168</v>
      </c>
      <c r="G28" s="7">
        <f>2.15*0.058*0.01*800</f>
        <v>0.9976</v>
      </c>
      <c r="K28" s="8"/>
    </row>
    <row r="29" spans="1:11" ht="26.25">
      <c r="A29" s="33" t="s">
        <v>25</v>
      </c>
      <c r="B29" s="12">
        <v>1120</v>
      </c>
      <c r="C29" s="13"/>
      <c r="G29" s="7"/>
      <c r="K29" s="8"/>
    </row>
    <row r="30" spans="1:11" ht="26.25">
      <c r="A30" s="32" t="s">
        <v>26</v>
      </c>
      <c r="B30" s="15">
        <v>1140</v>
      </c>
      <c r="C30" s="16"/>
      <c r="G30" s="7">
        <f>2.15*0.042*0.01*800</f>
        <v>0.7224</v>
      </c>
      <c r="K30" s="8"/>
    </row>
    <row r="31" spans="1:11" ht="26.25">
      <c r="A31" s="33" t="s">
        <v>27</v>
      </c>
      <c r="B31" s="12">
        <v>880</v>
      </c>
      <c r="C31" s="13"/>
      <c r="G31" s="7"/>
      <c r="K31" s="8"/>
    </row>
    <row r="32" spans="1:7" ht="23.25">
      <c r="A32" s="32" t="s">
        <v>28</v>
      </c>
      <c r="B32" s="15">
        <v>480</v>
      </c>
      <c r="C32" s="16"/>
      <c r="G32" s="7">
        <f>2.1*0.15*0.01*800</f>
        <v>2.52</v>
      </c>
    </row>
    <row r="33" spans="1:7" ht="22.5">
      <c r="A33" s="33" t="s">
        <v>29</v>
      </c>
      <c r="B33" s="12">
        <v>380</v>
      </c>
      <c r="C33" s="13"/>
      <c r="G33" s="7">
        <f>2.1*0.1*0.01*800</f>
        <v>1.6800000000000002</v>
      </c>
    </row>
    <row r="34" spans="1:7" ht="23.25">
      <c r="A34" s="32" t="s">
        <v>30</v>
      </c>
      <c r="B34" s="15">
        <v>320</v>
      </c>
      <c r="C34" s="16"/>
      <c r="G34" s="7">
        <f>2.1*0.12*0.01*800</f>
        <v>2.016</v>
      </c>
    </row>
    <row r="35" spans="1:7" ht="23.25">
      <c r="A35" s="33" t="s">
        <v>31</v>
      </c>
      <c r="B35" s="12">
        <v>240</v>
      </c>
      <c r="C35" s="13"/>
      <c r="G35" s="7">
        <f>2.1*0.2*0.01*800</f>
        <v>3.3600000000000003</v>
      </c>
    </row>
    <row r="36" spans="1:7" ht="23.25">
      <c r="A36" s="32" t="s">
        <v>32</v>
      </c>
      <c r="B36" s="15">
        <v>2400</v>
      </c>
      <c r="C36" s="16"/>
      <c r="G36" s="7">
        <f>1.83*0.000193*800</f>
        <v>0.282552</v>
      </c>
    </row>
    <row r="37" spans="1:7" ht="23.25">
      <c r="A37" s="33" t="s">
        <v>33</v>
      </c>
      <c r="B37" s="12">
        <v>4000</v>
      </c>
      <c r="C37" s="13"/>
      <c r="G37" s="23">
        <f>1.83*0.00009*800</f>
        <v>0.13176000000000002</v>
      </c>
    </row>
    <row r="38" spans="1:7" ht="23.25">
      <c r="A38" s="32" t="s">
        <v>34</v>
      </c>
      <c r="B38" s="15">
        <v>2880</v>
      </c>
      <c r="C38" s="16"/>
      <c r="G38" s="23">
        <f>2.44*0.000108*800</f>
        <v>0.210816</v>
      </c>
    </row>
    <row r="39" spans="1:7" ht="23.25">
      <c r="A39" s="33" t="s">
        <v>35</v>
      </c>
      <c r="B39" s="12">
        <v>2160</v>
      </c>
      <c r="C39" s="13"/>
      <c r="G39" s="23">
        <f>2.44*0.000167*800</f>
        <v>0.325984</v>
      </c>
    </row>
    <row r="40" spans="1:3" ht="23.25">
      <c r="A40" s="32" t="s">
        <v>36</v>
      </c>
      <c r="B40" s="24">
        <v>234</v>
      </c>
      <c r="C40" s="25"/>
    </row>
    <row r="41" spans="1:3" ht="23.25">
      <c r="A41" s="33" t="s">
        <v>37</v>
      </c>
      <c r="B41" s="26">
        <v>928</v>
      </c>
      <c r="C41" s="26"/>
    </row>
    <row r="42" spans="1:3" ht="23.25">
      <c r="A42" s="34" t="s">
        <v>38</v>
      </c>
      <c r="B42" s="16">
        <v>800</v>
      </c>
      <c r="C42" s="16"/>
    </row>
    <row r="43" spans="1:3" ht="24" thickBot="1">
      <c r="A43" s="35" t="s">
        <v>39</v>
      </c>
      <c r="B43" s="27">
        <v>330</v>
      </c>
      <c r="C43" s="28"/>
    </row>
    <row r="44" spans="1:3" ht="18.75">
      <c r="A44" s="29" t="s">
        <v>6</v>
      </c>
      <c r="B44" s="29" t="s">
        <v>7</v>
      </c>
      <c r="C44" s="29"/>
    </row>
  </sheetData>
  <mergeCells count="3">
    <mergeCell ref="B2:C2"/>
    <mergeCell ref="A2:A3"/>
    <mergeCell ref="A1:C1"/>
  </mergeCells>
  <printOptions/>
  <pageMargins left="0.7874015748031497" right="0.7874015748031497" top="0" bottom="0" header="0" footer="0"/>
  <pageSetup horizontalDpi="600" verticalDpi="600" orientation="portrait" paperSize="9" scale="70" r:id="rId1"/>
  <colBreaks count="1" manualBreakCount="1">
    <brk id="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"Лесплитинвест"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leonchik</dc:creator>
  <cp:keywords/>
  <dc:description/>
  <cp:lastModifiedBy>zaricky</cp:lastModifiedBy>
  <cp:lastPrinted>2014-02-07T10:21:07Z</cp:lastPrinted>
  <dcterms:created xsi:type="dcterms:W3CDTF">2014-02-06T12:19:16Z</dcterms:created>
  <dcterms:modified xsi:type="dcterms:W3CDTF">2014-02-07T11:25:51Z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